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shiraj2019/Google Drive/Self_2016_April/0_Website_MechMatSci_Spring2020/MechMatSci /pdf_Docs/3_Fracture/2020_04_06/"/>
    </mc:Choice>
  </mc:AlternateContent>
  <xr:revisionPtr revIDLastSave="0" documentId="13_ncr:1_{9EFF1B32-FDD2-D043-9BD9-A7828B452173}" xr6:coauthVersionLast="45" xr6:coauthVersionMax="45" xr10:uidLastSave="{00000000-0000-0000-0000-000000000000}"/>
  <bookViews>
    <workbookView xWindow="-1360" yWindow="460" windowWidth="24940" windowHeight="15540" activeTab="3" xr2:uid="{F27F2827-84D8-6741-840F-8E1AB7F424B2}"/>
  </bookViews>
  <sheets>
    <sheet name="1.Elasticity" sheetId="3" r:id="rId1"/>
    <sheet name="2.Plasticity" sheetId="4" r:id="rId2"/>
    <sheet name="3.Fract-3 -30 Cantilev" sheetId="1" r:id="rId3"/>
    <sheet name="3.Fract-4-06 K_IC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  <c r="C21" i="2"/>
  <c r="F21" i="2" s="1"/>
  <c r="G21" i="2" s="1"/>
  <c r="G19" i="2"/>
  <c r="F19" i="2"/>
  <c r="E19" i="2"/>
  <c r="C19" i="2"/>
  <c r="H15" i="1" l="1"/>
  <c r="F15" i="1"/>
  <c r="D15" i="1"/>
  <c r="B15" i="1"/>
  <c r="A20" i="1" l="1"/>
  <c r="B20" i="1" s="1"/>
  <c r="C20" i="1" s="1"/>
</calcChain>
</file>

<file path=xl/sharedStrings.xml><?xml version="1.0" encoding="utf-8"?>
<sst xmlns="http://schemas.openxmlformats.org/spreadsheetml/2006/main" count="66" uniqueCount="45">
  <si>
    <t>c</t>
  </si>
  <si>
    <t>cm</t>
  </si>
  <si>
    <t>m</t>
  </si>
  <si>
    <t>w</t>
  </si>
  <si>
    <t>h</t>
  </si>
  <si>
    <t>K_IC</t>
  </si>
  <si>
    <t>MPa.sqrt(m)</t>
  </si>
  <si>
    <t>Pa.sqrt(m)</t>
  </si>
  <si>
    <t>P*^2</t>
  </si>
  <si>
    <t>N^2</t>
  </si>
  <si>
    <t>N</t>
  </si>
  <si>
    <t>kg</t>
  </si>
  <si>
    <t>E</t>
  </si>
  <si>
    <t>MPa Sqrt(m)</t>
  </si>
  <si>
    <t>GPa</t>
  </si>
  <si>
    <t>J/m^2</t>
  </si>
  <si>
    <t>silica</t>
  </si>
  <si>
    <t>Pa</t>
  </si>
  <si>
    <t>Pa Sqrt(m)</t>
  </si>
  <si>
    <t>kJ/m^2</t>
  </si>
  <si>
    <t>GFRP</t>
  </si>
  <si>
    <t>2Gamma_F</t>
  </si>
  <si>
    <t>The cantilever beam equations for Atomic force microscope and the diving  board</t>
  </si>
  <si>
    <t>The bending stiffness (load/displacement) for designing cantilever beam to measure stiffness of single DNA molecules</t>
  </si>
  <si>
    <t>(Eq. 1.1)</t>
  </si>
  <si>
    <t>here k is the stiffness, w is the width, h the thickness and l the length of the cantilver beam. E is the Young modulus</t>
  </si>
  <si>
    <t xml:space="preserve">The energy stored in a diving board to lift a person (from elastic springback) weighing W kg to a height of H meters </t>
  </si>
  <si>
    <t>(Eq. 1.2)</t>
  </si>
  <si>
    <t>W</t>
  </si>
  <si>
    <t>H_j</t>
  </si>
  <si>
    <t>el</t>
  </si>
  <si>
    <t>DelU</t>
  </si>
  <si>
    <t>(Eq. 1.3)</t>
  </si>
  <si>
    <t>DelH_V</t>
  </si>
  <si>
    <t>Heat of melting per atom</t>
  </si>
  <si>
    <t>Omega</t>
  </si>
  <si>
    <t>Volume per atom</t>
  </si>
  <si>
    <t>elastic modulus</t>
  </si>
  <si>
    <t>Effective or Equivalent Yield Stress</t>
  </si>
  <si>
    <t>Eq. 2.1</t>
  </si>
  <si>
    <t>where the sigma values are the three principal stresses.</t>
  </si>
  <si>
    <t>Principal Stresses and Principal Strains</t>
  </si>
  <si>
    <t>Eq. (2.2)</t>
  </si>
  <si>
    <t>The Ideal Yield stress derived from a sinusoidal force displacement curve</t>
  </si>
  <si>
    <t>Eq. (2.3)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</si>
</sst>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ourier"/>
      <family val="2"/>
    </font>
    <font>
      <sz val="16"/>
      <color rgb="FFFF40FF"/>
      <name val="Calibri"/>
      <family val="2"/>
      <scheme val="minor"/>
    </font>
    <font>
      <sz val="12"/>
      <color rgb="FFFF40FF"/>
      <name val="Calibri"/>
      <family val="2"/>
      <scheme val="minor"/>
    </font>
    <font>
      <sz val="10"/>
      <color rgb="FFFF40FF"/>
      <name val="Courier"/>
      <family val="1"/>
    </font>
    <font>
      <sz val="10"/>
      <color theme="1"/>
      <name val="Courier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11" fontId="0" fillId="0" borderId="0" xfId="0" applyNumberFormat="1"/>
    <xf numFmtId="11" fontId="1" fillId="0" borderId="0" xfId="0" applyNumberFormat="1" applyFont="1"/>
    <xf numFmtId="11" fontId="2" fillId="0" borderId="0" xfId="0" applyNumberFormat="1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804826</xdr:colOff>
      <xdr:row>2</xdr:row>
      <xdr:rowOff>169826</xdr:rowOff>
    </xdr:from>
    <xdr:to>
      <xdr:col>1</xdr:col>
      <xdr:colOff>764954</xdr:colOff>
      <xdr:row>5</xdr:row>
      <xdr:rowOff>130635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D41C6E-0A26-864A-AE42-11C30BA8A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826" y="639726"/>
          <a:ext cx="912628" cy="570409"/>
        </a:xfrm>
        <a:prstGeom prst="rect">
          <a:avLst/>
        </a:prstGeom>
      </xdr:spPr>
    </xdr:pic>
    <xdr:clientData/>
  </xdr:twoCellAnchor>
  <xdr:twoCellAnchor editAs="oneCell">
    <xdr:from>
      <xdr:col>0</xdr:col>
      <xdr:colOff>812210</xdr:colOff>
      <xdr:row>12</xdr:row>
      <xdr:rowOff>66452</xdr:rowOff>
    </xdr:from>
    <xdr:to>
      <xdr:col>3</xdr:col>
      <xdr:colOff>866043</xdr:colOff>
      <xdr:row>15</xdr:row>
      <xdr:rowOff>102484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474092-1765-2C42-A6F0-C3D5823CA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210" y="2492152"/>
          <a:ext cx="2911333" cy="607532"/>
        </a:xfrm>
        <a:prstGeom prst="rect">
          <a:avLst/>
        </a:prstGeom>
      </xdr:spPr>
    </xdr:pic>
    <xdr:clientData/>
  </xdr:twoCellAnchor>
  <xdr:twoCellAnchor editAs="oneCell">
    <xdr:from>
      <xdr:col>1</xdr:col>
      <xdr:colOff>286931</xdr:colOff>
      <xdr:row>23</xdr:row>
      <xdr:rowOff>49207</xdr:rowOff>
    </xdr:from>
    <xdr:to>
      <xdr:col>3</xdr:col>
      <xdr:colOff>380596</xdr:colOff>
      <xdr:row>27</xdr:row>
      <xdr:rowOff>132947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C1687C-AEAF-FD4B-B480-31E538D19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2431" y="4786307"/>
          <a:ext cx="1998665" cy="833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3</xdr:col>
      <xdr:colOff>841608</xdr:colOff>
      <xdr:row>5</xdr:row>
      <xdr:rowOff>119256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EFD515-67D3-0545-A96F-A4B8B027B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495300"/>
          <a:ext cx="2746608" cy="44945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162622</xdr:rowOff>
    </xdr:from>
    <xdr:to>
      <xdr:col>3</xdr:col>
      <xdr:colOff>400205</xdr:colOff>
      <xdr:row>16</xdr:row>
      <xdr:rowOff>162312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5D69A2-7601-414D-A56D-C14EDDBB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0" y="1978722"/>
          <a:ext cx="2305205" cy="8251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2</xdr:col>
      <xdr:colOff>454103</xdr:colOff>
      <xdr:row>22</xdr:row>
      <xdr:rowOff>68456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1CCEAF-457B-3449-925B-D53458167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500" y="3302000"/>
          <a:ext cx="1406603" cy="3986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3</xdr:col>
      <xdr:colOff>145088</xdr:colOff>
      <xdr:row>7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965732-6EF7-A14E-A8DE-3DEBE5B7F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0" y="381000"/>
          <a:ext cx="3002588" cy="1054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</xdr:row>
      <xdr:rowOff>139699</xdr:rowOff>
    </xdr:from>
    <xdr:to>
      <xdr:col>2</xdr:col>
      <xdr:colOff>685800</xdr:colOff>
      <xdr:row>12</xdr:row>
      <xdr:rowOff>43834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C2646A42-BCC5-724C-9B9E-5A3047274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" y="520699"/>
          <a:ext cx="1752600" cy="180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444500</xdr:colOff>
      <xdr:row>1</xdr:row>
      <xdr:rowOff>175997</xdr:rowOff>
    </xdr:from>
    <xdr:to>
      <xdr:col>15</xdr:col>
      <xdr:colOff>12700</xdr:colOff>
      <xdr:row>15</xdr:row>
      <xdr:rowOff>12342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3F181-2E14-1F4C-AE12-6F2C40E83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47300" y="366497"/>
          <a:ext cx="4330700" cy="2503345"/>
        </a:xfrm>
        <a:prstGeom prst="rect">
          <a:avLst/>
        </a:prstGeom>
      </xdr:spPr>
    </xdr:pic>
    <xdr:clientData/>
  </xdr:twoCellAnchor>
  <xdr:twoCellAnchor editAs="oneCell">
    <xdr:from>
      <xdr:col>10</xdr:col>
      <xdr:colOff>546100</xdr:colOff>
      <xdr:row>15</xdr:row>
      <xdr:rowOff>111104</xdr:rowOff>
    </xdr:from>
    <xdr:to>
      <xdr:col>14</xdr:col>
      <xdr:colOff>355600</xdr:colOff>
      <xdr:row>36</xdr:row>
      <xdr:rowOff>165100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C3AECE-5206-EF47-B92E-112EFC557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48900" y="2968604"/>
          <a:ext cx="3619500" cy="4054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08310-21E1-EE4F-A754-372E6327A213}">
  <dimension ref="B1:G31"/>
  <sheetViews>
    <sheetView workbookViewId="0">
      <selection sqref="A1:XFD1048576"/>
    </sheetView>
  </sheetViews>
  <sheetFormatPr baseColWidth="10" defaultRowHeight="15" x14ac:dyDescent="0.2"/>
  <cols>
    <col min="1" max="16384" width="10.7109375" style="2"/>
  </cols>
  <sheetData>
    <row r="1" spans="2:6" ht="21" x14ac:dyDescent="0.25">
      <c r="B1" s="3" t="s">
        <v>22</v>
      </c>
    </row>
    <row r="2" spans="2:6" ht="16" x14ac:dyDescent="0.2">
      <c r="B2" s="4"/>
    </row>
    <row r="3" spans="2:6" ht="16" x14ac:dyDescent="0.2">
      <c r="B3" s="4" t="s">
        <v>23</v>
      </c>
    </row>
    <row r="4" spans="2:6" ht="16" x14ac:dyDescent="0.2">
      <c r="B4" s="4"/>
    </row>
    <row r="5" spans="2:6" ht="16" x14ac:dyDescent="0.2">
      <c r="B5" s="4"/>
      <c r="D5" s="2" t="s">
        <v>24</v>
      </c>
    </row>
    <row r="7" spans="2:6" x14ac:dyDescent="0.2">
      <c r="B7" s="2" t="s">
        <v>25</v>
      </c>
    </row>
    <row r="12" spans="2:6" ht="16" x14ac:dyDescent="0.2">
      <c r="B12" s="4" t="s">
        <v>26</v>
      </c>
    </row>
    <row r="15" spans="2:6" x14ac:dyDescent="0.2">
      <c r="F15" s="2" t="s">
        <v>27</v>
      </c>
    </row>
    <row r="17" spans="2:7" x14ac:dyDescent="0.2">
      <c r="B17" s="2" t="s">
        <v>28</v>
      </c>
      <c r="C17" s="2" t="s">
        <v>29</v>
      </c>
      <c r="D17" s="2" t="s">
        <v>30</v>
      </c>
      <c r="E17" s="2" t="s">
        <v>3</v>
      </c>
      <c r="F17" s="2" t="s">
        <v>4</v>
      </c>
      <c r="G17" s="2" t="s">
        <v>31</v>
      </c>
    </row>
    <row r="18" spans="2:7" x14ac:dyDescent="0.2">
      <c r="B18" s="2" t="s">
        <v>11</v>
      </c>
      <c r="C18" s="2" t="s">
        <v>2</v>
      </c>
      <c r="D18" s="2" t="s">
        <v>2</v>
      </c>
      <c r="E18" s="2" t="s">
        <v>2</v>
      </c>
      <c r="F18" s="2" t="s">
        <v>2</v>
      </c>
      <c r="G18" s="2" t="s">
        <v>2</v>
      </c>
    </row>
    <row r="25" spans="2:7" x14ac:dyDescent="0.2">
      <c r="F25" s="2" t="s">
        <v>32</v>
      </c>
    </row>
    <row r="29" spans="2:7" x14ac:dyDescent="0.2">
      <c r="C29" s="2" t="s">
        <v>33</v>
      </c>
      <c r="D29" s="2" t="s">
        <v>34</v>
      </c>
    </row>
    <row r="30" spans="2:7" x14ac:dyDescent="0.2">
      <c r="C30" s="2" t="s">
        <v>35</v>
      </c>
      <c r="D30" s="2" t="s">
        <v>36</v>
      </c>
    </row>
    <row r="31" spans="2:7" x14ac:dyDescent="0.2">
      <c r="C31" s="2" t="s">
        <v>12</v>
      </c>
      <c r="D31" s="2" t="s">
        <v>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F36F-9EAE-CB48-B3AA-79B9E140F569}">
  <dimension ref="B2:F21"/>
  <sheetViews>
    <sheetView topLeftCell="A2" workbookViewId="0">
      <selection activeCell="H25" sqref="H25"/>
    </sheetView>
  </sheetViews>
  <sheetFormatPr baseColWidth="10" defaultRowHeight="13" x14ac:dyDescent="0.15"/>
  <cols>
    <col min="1" max="16384" width="10.7109375" style="6"/>
  </cols>
  <sheetData>
    <row r="2" spans="2:6" x14ac:dyDescent="0.15">
      <c r="B2" s="5" t="s">
        <v>38</v>
      </c>
    </row>
    <row r="5" spans="2:6" x14ac:dyDescent="0.15">
      <c r="F5" s="6" t="s">
        <v>39</v>
      </c>
    </row>
    <row r="8" spans="2:6" x14ac:dyDescent="0.15">
      <c r="B8" s="6" t="s">
        <v>40</v>
      </c>
    </row>
    <row r="11" spans="2:6" x14ac:dyDescent="0.15">
      <c r="B11" s="5" t="s">
        <v>41</v>
      </c>
    </row>
    <row r="15" spans="2:6" x14ac:dyDescent="0.15">
      <c r="F15" s="6" t="s">
        <v>42</v>
      </c>
    </row>
    <row r="19" spans="2:6" x14ac:dyDescent="0.15">
      <c r="B19" s="5" t="s">
        <v>43</v>
      </c>
    </row>
    <row r="21" spans="2:6" x14ac:dyDescent="0.15">
      <c r="F21" s="6" t="s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B225-0C28-6949-AAD9-DE69434F93E8}">
  <dimension ref="A12:H26"/>
  <sheetViews>
    <sheetView zoomScale="122" zoomScaleNormal="122" workbookViewId="0">
      <selection activeCell="F27" sqref="F27"/>
    </sheetView>
  </sheetViews>
  <sheetFormatPr baseColWidth="10" defaultRowHeight="15" x14ac:dyDescent="0.2"/>
  <sheetData>
    <row r="12" spans="1:8" x14ac:dyDescent="0.2">
      <c r="A12" t="s">
        <v>0</v>
      </c>
      <c r="B12" t="s">
        <v>0</v>
      </c>
      <c r="C12" t="s">
        <v>3</v>
      </c>
      <c r="D12" t="s">
        <v>3</v>
      </c>
      <c r="E12" t="s">
        <v>4</v>
      </c>
      <c r="F12" t="s">
        <v>4</v>
      </c>
      <c r="G12" t="s">
        <v>5</v>
      </c>
      <c r="H12" t="s">
        <v>5</v>
      </c>
    </row>
    <row r="13" spans="1:8" x14ac:dyDescent="0.2">
      <c r="A13" t="s">
        <v>1</v>
      </c>
      <c r="B13" t="s">
        <v>2</v>
      </c>
      <c r="C13" t="s">
        <v>1</v>
      </c>
      <c r="D13" t="s">
        <v>2</v>
      </c>
      <c r="E13" t="s">
        <v>1</v>
      </c>
      <c r="F13" t="s">
        <v>2</v>
      </c>
      <c r="G13" t="s">
        <v>6</v>
      </c>
      <c r="H13" t="s">
        <v>7</v>
      </c>
    </row>
    <row r="15" spans="1:8" x14ac:dyDescent="0.2">
      <c r="A15">
        <v>5</v>
      </c>
      <c r="B15">
        <f>A15*0.01</f>
        <v>0.05</v>
      </c>
      <c r="C15">
        <v>1</v>
      </c>
      <c r="D15">
        <f>C15*0.01</f>
        <v>0.01</v>
      </c>
      <c r="E15">
        <v>0.2</v>
      </c>
      <c r="F15">
        <f>E15*0.01</f>
        <v>2E-3</v>
      </c>
      <c r="G15">
        <v>50</v>
      </c>
      <c r="H15">
        <f>G15*1000000</f>
        <v>50000000</v>
      </c>
    </row>
    <row r="18" spans="1:3" x14ac:dyDescent="0.2">
      <c r="A18" t="s">
        <v>8</v>
      </c>
    </row>
    <row r="19" spans="1:3" x14ac:dyDescent="0.2">
      <c r="A19" t="s">
        <v>9</v>
      </c>
      <c r="B19" t="s">
        <v>10</v>
      </c>
      <c r="C19" t="s">
        <v>11</v>
      </c>
    </row>
    <row r="20" spans="1:3" s="1" customFormat="1" x14ac:dyDescent="0.2">
      <c r="A20" s="1">
        <f>H15^2*D15^2*F15^3/(12*B15^2)</f>
        <v>66666.666666666657</v>
      </c>
      <c r="B20" s="1">
        <f>A20^0.5</f>
        <v>258.1988897471611</v>
      </c>
      <c r="C20" s="1">
        <f>B20/10</f>
        <v>25.819888974716111</v>
      </c>
    </row>
    <row r="21" spans="1:3" s="1" customFormat="1" x14ac:dyDescent="0.2"/>
    <row r="22" spans="1:3" s="1" customFormat="1" x14ac:dyDescent="0.2"/>
    <row r="23" spans="1:3" s="1" customFormat="1" x14ac:dyDescent="0.2"/>
    <row r="24" spans="1:3" s="1" customFormat="1" x14ac:dyDescent="0.2"/>
    <row r="25" spans="1:3" s="1" customFormat="1" x14ac:dyDescent="0.2"/>
    <row r="26" spans="1:3" s="1" customFormat="1" x14ac:dyDescent="0.2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C3705-C0C1-BA42-AF9E-8D6B5CD60F65}">
  <dimension ref="A16:G21"/>
  <sheetViews>
    <sheetView tabSelected="1" topLeftCell="A9" workbookViewId="0">
      <selection activeCell="N41" sqref="N41"/>
    </sheetView>
  </sheetViews>
  <sheetFormatPr baseColWidth="10" defaultRowHeight="15" x14ac:dyDescent="0.2"/>
  <cols>
    <col min="1" max="1" width="10.7109375" style="2"/>
    <col min="2" max="2" width="12.7109375" style="2" customWidth="1"/>
    <col min="3" max="16384" width="10.7109375" style="2"/>
  </cols>
  <sheetData>
    <row r="16" spans="2:7" x14ac:dyDescent="0.2">
      <c r="B16" s="2" t="s">
        <v>5</v>
      </c>
      <c r="C16" s="2" t="s">
        <v>5</v>
      </c>
      <c r="D16" s="2" t="s">
        <v>12</v>
      </c>
      <c r="E16" s="2" t="s">
        <v>12</v>
      </c>
      <c r="F16" s="2" t="s">
        <v>21</v>
      </c>
      <c r="G16" s="2" t="s">
        <v>21</v>
      </c>
    </row>
    <row r="17" spans="1:7" x14ac:dyDescent="0.2">
      <c r="B17" s="2" t="s">
        <v>13</v>
      </c>
      <c r="C17" s="2" t="s">
        <v>18</v>
      </c>
      <c r="D17" s="2" t="s">
        <v>14</v>
      </c>
      <c r="E17" s="2" t="s">
        <v>17</v>
      </c>
      <c r="F17" s="2" t="s">
        <v>15</v>
      </c>
      <c r="G17" s="2" t="s">
        <v>19</v>
      </c>
    </row>
    <row r="19" spans="1:7" x14ac:dyDescent="0.2">
      <c r="A19" s="2" t="s">
        <v>16</v>
      </c>
      <c r="B19" s="2">
        <v>1</v>
      </c>
      <c r="C19" s="2">
        <f>B19*1000000</f>
        <v>1000000</v>
      </c>
      <c r="D19" s="2">
        <v>73</v>
      </c>
      <c r="E19" s="2">
        <f>D19*1000000000</f>
        <v>73000000000</v>
      </c>
      <c r="F19" s="2">
        <f>C19^2/E19</f>
        <v>13.698630136986301</v>
      </c>
      <c r="G19" s="2">
        <f>F19/1000</f>
        <v>1.3698630136986301E-2</v>
      </c>
    </row>
    <row r="21" spans="1:7" x14ac:dyDescent="0.2">
      <c r="A21" s="2" t="s">
        <v>20</v>
      </c>
      <c r="B21" s="2">
        <v>801</v>
      </c>
      <c r="C21" s="2">
        <f>B21*1000000</f>
        <v>801000000</v>
      </c>
      <c r="D21" s="2">
        <v>70</v>
      </c>
      <c r="E21" s="2">
        <f>D21*1000000000</f>
        <v>70000000000</v>
      </c>
      <c r="F21" s="2">
        <f>C21^2/E21</f>
        <v>9165728.5714285709</v>
      </c>
      <c r="G21" s="2">
        <f>F21/1000</f>
        <v>9165.7285714285717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1.Elasticity</vt:lpstr>
      <vt:lpstr>2.Plasticity</vt:lpstr>
      <vt:lpstr>3.Fract-3 -30 Cantilev</vt:lpstr>
      <vt:lpstr>3.Fract-4-06 K_IC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 Raj</dc:creator>
  <cp:lastModifiedBy>Microsoft Office User</cp:lastModifiedBy>
  <dcterms:created xsi:type="dcterms:W3CDTF">2020-03-30T20:22:22Z</dcterms:created>
  <dcterms:modified xsi:type="dcterms:W3CDTF">2020-04-06T06:56:18Z</dcterms:modified>
</cp:coreProperties>
</file>